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Melo\PV plusz\Mellékletek\"/>
    </mc:Choice>
  </mc:AlternateContent>
  <xr:revisionPtr revIDLastSave="0" documentId="8_{C4454188-6C4E-4F72-AAFD-273F8A354762}" xr6:coauthVersionLast="47" xr6:coauthVersionMax="47" xr10:uidLastSave="{00000000-0000-0000-0000-000000000000}"/>
  <bookViews>
    <workbookView xWindow="-108" yWindow="-108" windowWidth="23256" windowHeight="1269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J11" i="1"/>
  <c r="I11" i="1"/>
  <c r="K11" i="1" s="1"/>
  <c r="H11" i="1"/>
  <c r="J4" i="1"/>
  <c r="J6" i="1"/>
  <c r="I4" i="1"/>
  <c r="I6" i="1"/>
  <c r="K6" i="1" s="1"/>
  <c r="H4" i="1"/>
  <c r="H6" i="1"/>
  <c r="H8" i="1"/>
  <c r="J3" i="1"/>
  <c r="J7" i="1"/>
  <c r="J8" i="1"/>
  <c r="J9" i="1"/>
  <c r="J10" i="1"/>
  <c r="J12" i="1"/>
  <c r="J13" i="1"/>
  <c r="I3" i="1"/>
  <c r="I8" i="1"/>
  <c r="I9" i="1"/>
  <c r="I10" i="1"/>
  <c r="I12" i="1"/>
  <c r="I13" i="1"/>
  <c r="H3" i="1"/>
  <c r="H7" i="1"/>
  <c r="H9" i="1"/>
  <c r="H10" i="1"/>
  <c r="H12" i="1"/>
  <c r="H13" i="1"/>
  <c r="J2" i="1"/>
  <c r="I2" i="1"/>
  <c r="H2" i="1"/>
  <c r="K4" i="1" l="1"/>
  <c r="K3" i="1"/>
  <c r="K10" i="1"/>
  <c r="K7" i="1"/>
  <c r="K13" i="1"/>
  <c r="L13" i="1" s="1"/>
  <c r="K12" i="1"/>
  <c r="K9" i="1"/>
  <c r="K8" i="1"/>
  <c r="K2" i="1"/>
  <c r="I14" i="1"/>
  <c r="J14" i="1"/>
  <c r="L12" i="1" l="1"/>
  <c r="L6" i="1"/>
  <c r="K14" i="1"/>
  <c r="M13" i="1" s="1"/>
  <c r="M7" i="1" l="1"/>
  <c r="M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Tornyai Gábor</author>
  </authors>
  <commentList>
    <comment ref="D7" authorId="0" shapeId="0" xr:uid="{0E910744-6378-45E6-9E0D-DFC58A2D2CE3}">
      <text>
        <r>
          <rPr>
            <b/>
            <sz val="9"/>
            <color indexed="81"/>
            <rFont val="Tahoma"/>
            <family val="2"/>
            <charset val="238"/>
          </rPr>
          <t>kW</t>
        </r>
      </text>
    </comment>
    <comment ref="D8" authorId="0" shapeId="0" xr:uid="{BE66EB56-003F-49F6-A779-7FE9F574E4E6}">
      <text>
        <r>
          <rPr>
            <b/>
            <sz val="9"/>
            <color indexed="81"/>
            <rFont val="Tahoma"/>
            <family val="2"/>
            <charset val="238"/>
          </rPr>
          <t>kWh</t>
        </r>
      </text>
    </comment>
    <comment ref="D9" authorId="0" shapeId="0" xr:uid="{5C421B1C-FEA6-42DB-811A-DBEF8090EF8D}">
      <text>
        <r>
          <rPr>
            <b/>
            <sz val="9"/>
            <color indexed="81"/>
            <rFont val="Tahoma"/>
            <family val="2"/>
            <charset val="238"/>
          </rPr>
          <t>kW</t>
        </r>
      </text>
    </comment>
  </commentList>
</comments>
</file>

<file path=xl/sharedStrings.xml><?xml version="1.0" encoding="utf-8"?>
<sst xmlns="http://schemas.openxmlformats.org/spreadsheetml/2006/main" count="33" uniqueCount="33">
  <si>
    <t>Inverter</t>
  </si>
  <si>
    <t>Tároló</t>
  </si>
  <si>
    <t>Tétel megnevezése</t>
  </si>
  <si>
    <t>Mennyiségi egység</t>
  </si>
  <si>
    <t>Nettó</t>
  </si>
  <si>
    <t>Áfa</t>
  </si>
  <si>
    <t>Bruttó</t>
  </si>
  <si>
    <t>Tartószerkezet</t>
  </si>
  <si>
    <t>Munkadíj</t>
  </si>
  <si>
    <t>Tervezés</t>
  </si>
  <si>
    <t>Egyéb</t>
  </si>
  <si>
    <t>Összesen</t>
  </si>
  <si>
    <t>Fotovoltaikus panel</t>
  </si>
  <si>
    <t>Összesen áfa</t>
  </si>
  <si>
    <t>Összesen bruttó</t>
  </si>
  <si>
    <t>Összesen nettó</t>
  </si>
  <si>
    <t>Tétel részletezése, típus megadása</t>
  </si>
  <si>
    <t>II. Eszköz- és anyagköltség</t>
  </si>
  <si>
    <t>I. Előkészítés, koordináció, tervezés, engedélyezés költsége</t>
  </si>
  <si>
    <t>Ellenőrzés</t>
  </si>
  <si>
    <t>Csatlakozási engedély és egyéb engedélyek</t>
  </si>
  <si>
    <t>Részösszesítő oszlop, kitöltő elől elrejtve</t>
  </si>
  <si>
    <t>Pályázati felhívás szerinti korlátok, megjegyzés</t>
  </si>
  <si>
    <t>III. Munkadíj</t>
  </si>
  <si>
    <t>Kategória megnevezése</t>
  </si>
  <si>
    <t>Egyéb anyagok, eszközök</t>
  </si>
  <si>
    <t>Teljesítmény / kapacitás megadása</t>
  </si>
  <si>
    <t>Projekttábla</t>
  </si>
  <si>
    <t>Pályázati adminisztráció</t>
  </si>
  <si>
    <t>Mérőhely szabványosításának költsége</t>
  </si>
  <si>
    <t>Maximum a projekt teljes költségének 20%-a.
FIGYELEM!
A generálkivitelező feladata a csatlakozási engedély és egyéb engedélyek költségének becslése! Ez a költség része a projekt költségvetésének, de nem része a vállalkozási szerződésnek.</t>
  </si>
  <si>
    <t xml:space="preserve">Maximum a projekt teljes költségének 70%-a.
</t>
  </si>
  <si>
    <t>Maximum a projekt teljes költségének 30%-a.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</si>
</sst>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&quot;Ft&quot;_-;\-* #,##0\ &quot;Ft&quot;_-;_-* &quot;-&quot;??\ &quot;Ft&quot;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theme="0" tint="-0.34998626667073579"/>
      <name val="Times New Roman"/>
      <family val="1"/>
      <charset val="238"/>
    </font>
    <font>
      <sz val="12"/>
      <color theme="0" tint="-0.34998626667073579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2" fillId="3" borderId="1" xfId="0" applyFont="1" applyFill="1" applyBorder="1"/>
    <xf numFmtId="0" fontId="2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/>
    <xf numFmtId="0" fontId="2" fillId="3" borderId="4" xfId="0" applyFont="1" applyFill="1" applyBorder="1"/>
    <xf numFmtId="0" fontId="3" fillId="0" borderId="0" xfId="0" applyFont="1"/>
    <xf numFmtId="0" fontId="2" fillId="3" borderId="6" xfId="0" applyFont="1" applyFill="1" applyBorder="1"/>
    <xf numFmtId="0" fontId="1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2" xfId="0" applyFont="1" applyFill="1" applyBorder="1"/>
    <xf numFmtId="0" fontId="6" fillId="0" borderId="9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2" fillId="5" borderId="3" xfId="0" applyFont="1" applyFill="1" applyBorder="1"/>
    <xf numFmtId="0" fontId="2" fillId="5" borderId="1" xfId="0" applyFont="1" applyFill="1" applyBorder="1"/>
    <xf numFmtId="0" fontId="2" fillId="5" borderId="4" xfId="0" applyFont="1" applyFill="1" applyBorder="1"/>
    <xf numFmtId="0" fontId="2" fillId="5" borderId="2" xfId="0" applyFont="1" applyFill="1" applyBorder="1"/>
    <xf numFmtId="0" fontId="2" fillId="5" borderId="6" xfId="0" applyFont="1" applyFill="1" applyBorder="1"/>
    <xf numFmtId="164" fontId="1" fillId="6" borderId="0" xfId="0" applyNumberFormat="1" applyFont="1" applyFill="1"/>
    <xf numFmtId="0" fontId="1" fillId="4" borderId="17" xfId="0" applyFont="1" applyFill="1" applyBorder="1" applyAlignment="1">
      <alignment horizontal="center" vertical="center" wrapText="1"/>
    </xf>
    <xf numFmtId="164" fontId="2" fillId="7" borderId="3" xfId="0" applyNumberFormat="1" applyFont="1" applyFill="1" applyBorder="1"/>
    <xf numFmtId="164" fontId="2" fillId="7" borderId="1" xfId="0" applyNumberFormat="1" applyFont="1" applyFill="1" applyBorder="1"/>
    <xf numFmtId="164" fontId="2" fillId="7" borderId="2" xfId="0" applyNumberFormat="1" applyFont="1" applyFill="1" applyBorder="1"/>
    <xf numFmtId="164" fontId="2" fillId="7" borderId="6" xfId="0" applyNumberFormat="1" applyFont="1" applyFill="1" applyBorder="1"/>
    <xf numFmtId="164" fontId="1" fillId="7" borderId="6" xfId="0" applyNumberFormat="1" applyFont="1" applyFill="1" applyBorder="1"/>
    <xf numFmtId="164" fontId="1" fillId="7" borderId="18" xfId="0" applyNumberFormat="1" applyFont="1" applyFill="1" applyBorder="1"/>
    <xf numFmtId="0" fontId="6" fillId="3" borderId="1" xfId="0" applyFont="1" applyFill="1" applyBorder="1"/>
    <xf numFmtId="0" fontId="6" fillId="3" borderId="2" xfId="0" applyFont="1" applyFill="1" applyBorder="1" applyAlignment="1">
      <alignment wrapText="1"/>
    </xf>
    <xf numFmtId="0" fontId="1" fillId="5" borderId="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left"/>
    </xf>
    <xf numFmtId="0" fontId="1" fillId="4" borderId="28" xfId="0" applyFont="1" applyFill="1" applyBorder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164" fontId="5" fillId="0" borderId="3" xfId="0" applyNumberFormat="1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5" fillId="0" borderId="2" xfId="0" applyFont="1" applyBorder="1" applyProtection="1">
      <protection hidden="1"/>
    </xf>
    <xf numFmtId="164" fontId="5" fillId="0" borderId="4" xfId="0" applyNumberFormat="1" applyFont="1" applyBorder="1" applyProtection="1">
      <protection hidden="1"/>
    </xf>
    <xf numFmtId="164" fontId="5" fillId="0" borderId="1" xfId="0" applyNumberFormat="1" applyFont="1" applyBorder="1" applyProtection="1">
      <protection hidden="1"/>
    </xf>
    <xf numFmtId="164" fontId="5" fillId="0" borderId="2" xfId="0" applyNumberFormat="1" applyFont="1" applyBorder="1" applyProtection="1">
      <protection hidden="1"/>
    </xf>
    <xf numFmtId="164" fontId="5" fillId="0" borderId="6" xfId="0" applyNumberFormat="1" applyFont="1" applyBorder="1" applyProtection="1">
      <protection hidden="1"/>
    </xf>
    <xf numFmtId="0" fontId="2" fillId="0" borderId="3" xfId="0" applyFont="1" applyBorder="1" applyProtection="1">
      <protection locked="0"/>
    </xf>
    <xf numFmtId="164" fontId="2" fillId="0" borderId="3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164" fontId="2" fillId="0" borderId="6" xfId="0" applyNumberFormat="1" applyFont="1" applyBorder="1" applyProtection="1">
      <protection locked="0"/>
    </xf>
    <xf numFmtId="2" fontId="2" fillId="0" borderId="3" xfId="0" applyNumberFormat="1" applyFont="1" applyBorder="1" applyProtection="1">
      <protection locked="0"/>
    </xf>
    <xf numFmtId="2" fontId="2" fillId="0" borderId="2" xfId="0" applyNumberFormat="1" applyFont="1" applyBorder="1" applyProtection="1">
      <protection locked="0"/>
    </xf>
    <xf numFmtId="2" fontId="8" fillId="0" borderId="1" xfId="0" applyNumberFormat="1" applyFont="1" applyBorder="1" applyProtection="1">
      <protection locked="0"/>
    </xf>
    <xf numFmtId="164" fontId="7" fillId="6" borderId="0" xfId="0" applyNumberFormat="1" applyFont="1" applyFill="1" applyProtection="1">
      <protection hidden="1"/>
    </xf>
    <xf numFmtId="0" fontId="5" fillId="0" borderId="0" xfId="0" applyFont="1" applyProtection="1">
      <protection hidden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N14"/>
  <sheetViews>
    <sheetView tabSelected="1" zoomScale="70" zoomScaleNormal="70" workbookViewId="0">
      <selection activeCell="M25" sqref="M25"/>
    </sheetView>
  </sheetViews>
  <sheetFormatPr defaultColWidth="8.77734375" defaultRowHeight="15.6" x14ac:dyDescent="0.3"/>
  <cols>
    <col min="1" max="1" width="18.77734375" style="5" customWidth="1"/>
    <col min="2" max="2" width="29.77734375" style="2" customWidth="1"/>
    <col min="3" max="3" width="19.5546875" style="2" customWidth="1"/>
    <col min="4" max="4" width="17.44140625" style="2" customWidth="1"/>
    <col min="5" max="5" width="14.44140625" style="2" customWidth="1"/>
    <col min="6" max="6" width="14.77734375" style="2" bestFit="1" customWidth="1"/>
    <col min="7" max="7" width="12" style="2" customWidth="1"/>
    <col min="8" max="9" width="14.77734375" style="2" bestFit="1" customWidth="1"/>
    <col min="10" max="10" width="12.21875" style="2" customWidth="1"/>
    <col min="11" max="11" width="15" style="2" customWidth="1"/>
    <col min="12" max="12" width="16.21875" style="75" hidden="1" customWidth="1"/>
    <col min="13" max="13" width="19.21875" style="2" customWidth="1"/>
    <col min="14" max="14" width="59.77734375" style="2" customWidth="1"/>
    <col min="15" max="16384" width="8.77734375" style="2"/>
  </cols>
  <sheetData>
    <row r="1" spans="1:14" s="1" customFormat="1" ht="47.4" thickBot="1" x14ac:dyDescent="0.35">
      <c r="A1" s="6" t="s">
        <v>24</v>
      </c>
      <c r="B1" s="6" t="s">
        <v>2</v>
      </c>
      <c r="C1" s="6" t="s">
        <v>16</v>
      </c>
      <c r="D1" s="6" t="s">
        <v>26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15</v>
      </c>
      <c r="J1" s="6" t="s">
        <v>13</v>
      </c>
      <c r="K1" s="11" t="s">
        <v>14</v>
      </c>
      <c r="L1" s="53" t="s">
        <v>21</v>
      </c>
      <c r="M1" s="11" t="s">
        <v>19</v>
      </c>
      <c r="N1" s="11" t="s">
        <v>22</v>
      </c>
    </row>
    <row r="2" spans="1:14" ht="15.6" customHeight="1" x14ac:dyDescent="0.3">
      <c r="A2" s="34" t="s">
        <v>18</v>
      </c>
      <c r="B2" s="7" t="s">
        <v>9</v>
      </c>
      <c r="C2" s="61"/>
      <c r="D2" s="16"/>
      <c r="E2" s="61"/>
      <c r="F2" s="62"/>
      <c r="G2" s="62"/>
      <c r="H2" s="23">
        <f>F2+G2</f>
        <v>0</v>
      </c>
      <c r="I2" s="23">
        <f>E2*F2</f>
        <v>0</v>
      </c>
      <c r="J2" s="23">
        <f>E2*G2</f>
        <v>0</v>
      </c>
      <c r="K2" s="23">
        <f>I2+J2</f>
        <v>0</v>
      </c>
      <c r="L2" s="54"/>
      <c r="M2" s="45" t="str">
        <f>IF(L6&lt;=K14*0.2,"Korláton belüli","Felülvizsgálandó")</f>
        <v>Korláton belüli</v>
      </c>
      <c r="N2" s="50" t="s">
        <v>30</v>
      </c>
    </row>
    <row r="3" spans="1:14" ht="15.6" customHeight="1" x14ac:dyDescent="0.3">
      <c r="A3" s="35"/>
      <c r="B3" s="29" t="s">
        <v>28</v>
      </c>
      <c r="C3" s="63"/>
      <c r="D3" s="17"/>
      <c r="E3" s="63"/>
      <c r="F3" s="64"/>
      <c r="G3" s="64"/>
      <c r="H3" s="24">
        <f t="shared" ref="H3:H13" si="0">F3+G3</f>
        <v>0</v>
      </c>
      <c r="I3" s="24">
        <f t="shared" ref="I3:I13" si="1">E3*F3</f>
        <v>0</v>
      </c>
      <c r="J3" s="24">
        <f t="shared" ref="J3:J13" si="2">E3*G3</f>
        <v>0</v>
      </c>
      <c r="K3" s="24">
        <f t="shared" ref="K3:K13" si="3">I3+J3</f>
        <v>0</v>
      </c>
      <c r="L3" s="55"/>
      <c r="M3" s="46"/>
      <c r="N3" s="51"/>
    </row>
    <row r="4" spans="1:14" ht="31.2" x14ac:dyDescent="0.3">
      <c r="A4" s="35"/>
      <c r="B4" s="12" t="s">
        <v>20</v>
      </c>
      <c r="C4" s="63"/>
      <c r="D4" s="17"/>
      <c r="E4" s="63"/>
      <c r="F4" s="64"/>
      <c r="G4" s="64"/>
      <c r="H4" s="24">
        <f t="shared" si="0"/>
        <v>0</v>
      </c>
      <c r="I4" s="24">
        <f t="shared" si="1"/>
        <v>0</v>
      </c>
      <c r="J4" s="24">
        <f t="shared" si="2"/>
        <v>0</v>
      </c>
      <c r="K4" s="24">
        <f t="shared" si="3"/>
        <v>0</v>
      </c>
      <c r="L4" s="55"/>
      <c r="M4" s="46"/>
      <c r="N4" s="51"/>
    </row>
    <row r="5" spans="1:14" ht="31.2" x14ac:dyDescent="0.3">
      <c r="A5" s="36"/>
      <c r="B5" s="30" t="s">
        <v>29</v>
      </c>
      <c r="C5" s="65"/>
      <c r="D5" s="19"/>
      <c r="E5" s="65"/>
      <c r="F5" s="66"/>
      <c r="G5" s="66"/>
      <c r="H5" s="24"/>
      <c r="I5" s="24"/>
      <c r="J5" s="24"/>
      <c r="K5" s="24"/>
      <c r="L5" s="56"/>
      <c r="M5" s="46"/>
      <c r="N5" s="51"/>
    </row>
    <row r="6" spans="1:14" ht="16.2" thickBot="1" x14ac:dyDescent="0.35">
      <c r="A6" s="44"/>
      <c r="B6" s="8" t="s">
        <v>10</v>
      </c>
      <c r="C6" s="67"/>
      <c r="D6" s="18"/>
      <c r="E6" s="67"/>
      <c r="F6" s="68"/>
      <c r="G6" s="68"/>
      <c r="H6" s="24">
        <f t="shared" si="0"/>
        <v>0</v>
      </c>
      <c r="I6" s="24">
        <f t="shared" si="1"/>
        <v>0</v>
      </c>
      <c r="J6" s="24">
        <f t="shared" si="2"/>
        <v>0</v>
      </c>
      <c r="K6" s="24">
        <f t="shared" si="3"/>
        <v>0</v>
      </c>
      <c r="L6" s="57">
        <f>SUM(K2:K6)</f>
        <v>0</v>
      </c>
      <c r="M6" s="47"/>
      <c r="N6" s="52"/>
    </row>
    <row r="7" spans="1:14" x14ac:dyDescent="0.3">
      <c r="A7" s="34" t="s">
        <v>17</v>
      </c>
      <c r="B7" s="7" t="s">
        <v>12</v>
      </c>
      <c r="C7" s="61"/>
      <c r="D7" s="71"/>
      <c r="E7" s="61"/>
      <c r="F7" s="62"/>
      <c r="G7" s="62"/>
      <c r="H7" s="23">
        <f t="shared" si="0"/>
        <v>0</v>
      </c>
      <c r="I7" s="23">
        <f>E7*F7</f>
        <v>0</v>
      </c>
      <c r="J7" s="23">
        <f t="shared" si="2"/>
        <v>0</v>
      </c>
      <c r="K7" s="23">
        <f t="shared" si="3"/>
        <v>0</v>
      </c>
      <c r="L7" s="54"/>
      <c r="M7" s="41" t="str">
        <f>IF(AND(L12&lt;=K14*0.7,D7*630000&gt;=K7,D8*502000&gt;=K8),"Korláton belüli","Felülvizsgálandó")</f>
        <v>Korláton belüli</v>
      </c>
      <c r="N7" s="37" t="s">
        <v>31</v>
      </c>
    </row>
    <row r="8" spans="1:14" x14ac:dyDescent="0.3">
      <c r="A8" s="35"/>
      <c r="B8" s="4" t="s">
        <v>1</v>
      </c>
      <c r="C8" s="63"/>
      <c r="D8" s="72"/>
      <c r="E8" s="63"/>
      <c r="F8" s="64"/>
      <c r="G8" s="64"/>
      <c r="H8" s="24">
        <f t="shared" si="0"/>
        <v>0</v>
      </c>
      <c r="I8" s="24">
        <f t="shared" si="1"/>
        <v>0</v>
      </c>
      <c r="J8" s="24">
        <f t="shared" si="2"/>
        <v>0</v>
      </c>
      <c r="K8" s="24">
        <f t="shared" si="3"/>
        <v>0</v>
      </c>
      <c r="L8" s="58"/>
      <c r="M8" s="42"/>
      <c r="N8" s="38"/>
    </row>
    <row r="9" spans="1:14" x14ac:dyDescent="0.3">
      <c r="A9" s="35"/>
      <c r="B9" s="4" t="s">
        <v>0</v>
      </c>
      <c r="C9" s="63"/>
      <c r="D9" s="73"/>
      <c r="E9" s="63"/>
      <c r="F9" s="64"/>
      <c r="G9" s="64"/>
      <c r="H9" s="24">
        <f t="shared" si="0"/>
        <v>0</v>
      </c>
      <c r="I9" s="24">
        <f t="shared" si="1"/>
        <v>0</v>
      </c>
      <c r="J9" s="24">
        <f t="shared" si="2"/>
        <v>0</v>
      </c>
      <c r="K9" s="24">
        <f t="shared" si="3"/>
        <v>0</v>
      </c>
      <c r="L9" s="58"/>
      <c r="M9" s="42"/>
      <c r="N9" s="38"/>
    </row>
    <row r="10" spans="1:14" x14ac:dyDescent="0.3">
      <c r="A10" s="35"/>
      <c r="B10" s="4" t="s">
        <v>7</v>
      </c>
      <c r="C10" s="63"/>
      <c r="D10" s="17"/>
      <c r="E10" s="63"/>
      <c r="F10" s="64"/>
      <c r="G10" s="64"/>
      <c r="H10" s="24">
        <f t="shared" si="0"/>
        <v>0</v>
      </c>
      <c r="I10" s="24">
        <f t="shared" si="1"/>
        <v>0</v>
      </c>
      <c r="J10" s="24">
        <f t="shared" si="2"/>
        <v>0</v>
      </c>
      <c r="K10" s="24">
        <f t="shared" si="3"/>
        <v>0</v>
      </c>
      <c r="L10" s="58"/>
      <c r="M10" s="42"/>
      <c r="N10" s="38"/>
    </row>
    <row r="11" spans="1:14" x14ac:dyDescent="0.3">
      <c r="A11" s="36"/>
      <c r="B11" s="13" t="s">
        <v>27</v>
      </c>
      <c r="C11" s="65"/>
      <c r="D11" s="19"/>
      <c r="E11" s="65"/>
      <c r="F11" s="66"/>
      <c r="G11" s="66"/>
      <c r="H11" s="24">
        <f t="shared" ref="H11" si="4">F11+G11</f>
        <v>0</v>
      </c>
      <c r="I11" s="24">
        <f t="shared" ref="I11" si="5">E11*F11</f>
        <v>0</v>
      </c>
      <c r="J11" s="24">
        <f t="shared" ref="J11" si="6">E11*G11</f>
        <v>0</v>
      </c>
      <c r="K11" s="24">
        <f t="shared" ref="K11" si="7">I11+J11</f>
        <v>0</v>
      </c>
      <c r="L11" s="59"/>
      <c r="M11" s="43"/>
      <c r="N11" s="39"/>
    </row>
    <row r="12" spans="1:14" ht="15.6" customHeight="1" thickBot="1" x14ac:dyDescent="0.35">
      <c r="A12" s="36"/>
      <c r="B12" s="13" t="s">
        <v>25</v>
      </c>
      <c r="C12" s="65"/>
      <c r="D12" s="19"/>
      <c r="E12" s="65"/>
      <c r="F12" s="66"/>
      <c r="G12" s="66"/>
      <c r="H12" s="25">
        <f t="shared" si="0"/>
        <v>0</v>
      </c>
      <c r="I12" s="25">
        <f t="shared" si="1"/>
        <v>0</v>
      </c>
      <c r="J12" s="25">
        <f t="shared" si="2"/>
        <v>0</v>
      </c>
      <c r="K12" s="25">
        <f t="shared" si="3"/>
        <v>0</v>
      </c>
      <c r="L12" s="59">
        <f>SUM(K7:K12)</f>
        <v>0</v>
      </c>
      <c r="M12" s="43"/>
      <c r="N12" s="40"/>
    </row>
    <row r="13" spans="1:14" ht="16.2" thickBot="1" x14ac:dyDescent="0.35">
      <c r="A13" s="22" t="s">
        <v>23</v>
      </c>
      <c r="B13" s="10" t="s">
        <v>8</v>
      </c>
      <c r="C13" s="69"/>
      <c r="D13" s="20"/>
      <c r="E13" s="69"/>
      <c r="F13" s="70"/>
      <c r="G13" s="70"/>
      <c r="H13" s="26">
        <f t="shared" si="0"/>
        <v>0</v>
      </c>
      <c r="I13" s="26">
        <f t="shared" si="1"/>
        <v>0</v>
      </c>
      <c r="J13" s="26">
        <f t="shared" si="2"/>
        <v>0</v>
      </c>
      <c r="K13" s="26">
        <f t="shared" si="3"/>
        <v>0</v>
      </c>
      <c r="L13" s="60">
        <f>K13</f>
        <v>0</v>
      </c>
      <c r="M13" s="15" t="str">
        <f>IF(L13&lt;=K14*0.3,"Korláton belüli","Felülvizsgálandó")</f>
        <v>Korláton belüli</v>
      </c>
      <c r="N13" s="14" t="s">
        <v>32</v>
      </c>
    </row>
    <row r="14" spans="1:14" s="3" customFormat="1" ht="15.6" customHeight="1" thickBot="1" x14ac:dyDescent="0.35">
      <c r="A14" s="48" t="s">
        <v>11</v>
      </c>
      <c r="B14" s="49"/>
      <c r="C14" s="31"/>
      <c r="D14" s="32"/>
      <c r="E14" s="32"/>
      <c r="F14" s="32"/>
      <c r="G14" s="32"/>
      <c r="H14" s="33"/>
      <c r="I14" s="27">
        <f>SUM(I2:I13)</f>
        <v>0</v>
      </c>
      <c r="J14" s="27">
        <f>SUM(J2:J13)</f>
        <v>0</v>
      </c>
      <c r="K14" s="28">
        <f>SUM(K2:K13)</f>
        <v>0</v>
      </c>
      <c r="L14" s="74"/>
      <c r="M14" s="21"/>
      <c r="N14" s="9"/>
    </row>
  </sheetData>
  <sheetProtection algorithmName="SHA-512" hashValue="4Iy3hoq2kCp/+2J0RI5Y+8u1H0eTMoytUQ8Pr1m+ZO9ECev701quCSb6qJG1IIs7LEyvjXW8cYosTkDlSvtGFA==" saltValue="VZ/tMivVBv2PAPRhoYuiqQ==" spinCount="100000" sheet="1" objects="1" scenarios="1"/>
  <protectedRanges>
    <protectedRange algorithmName="SHA-512" hashValue="zQFy6Qnj4Q5D17bLiAxT7IR6hRDUMbWDMFrdEWgXnqkzGhgTQZKMFvAcA1pL7shQeTVp9o23z6y+G0wRJOGHdA==" saltValue="Ph6nJlkAeaaN/2v5pzUQsg==" spinCount="100000" sqref="H2:K13" name="Képletek1"/>
  </protectedRanges>
  <mergeCells count="8">
    <mergeCell ref="C14:H14"/>
    <mergeCell ref="A7:A12"/>
    <mergeCell ref="N7:N12"/>
    <mergeCell ref="M7:M12"/>
    <mergeCell ref="A2:A6"/>
    <mergeCell ref="N2:N6"/>
    <mergeCell ref="M2:M6"/>
    <mergeCell ref="A14:B1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Ombódi Ildiko</dc:creator>
  <cp:lastModifiedBy>Gábor Tornyai</cp:lastModifiedBy>
  <dcterms:created xsi:type="dcterms:W3CDTF">2015-06-05T18:19:34Z</dcterms:created>
  <dcterms:modified xsi:type="dcterms:W3CDTF">2023-12-01T10:28:27Z</dcterms:modified>
</cp:coreProperties>
</file>